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aAsh\Documentum\Checkout\"/>
    </mc:Choice>
  </mc:AlternateContent>
  <bookViews>
    <workbookView xWindow="0" yWindow="0" windowWidth="12780" windowHeight="3100" activeTab="2"/>
  </bookViews>
  <sheets>
    <sheet name="שער" sheetId="1" r:id="rId1"/>
    <sheet name="תמחור שירותי תמיכה" sheetId="3" r:id="rId2"/>
    <sheet name="תמחור שירותי מומחה" sheetId="4" r:id="rId3"/>
    <sheet name="עלות כוללת להשוואת הצעות" sheetId="5" r:id="rId4"/>
  </sheets>
  <definedNames>
    <definedName name="_Toc75774695" localSheetId="1">'תמחור שירותי תמיכה'!#REF!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4" l="1"/>
  <c r="F12" i="4"/>
  <c r="L12" i="4" s="1"/>
  <c r="F6" i="4"/>
  <c r="L6" i="4" s="1"/>
  <c r="F5" i="4"/>
  <c r="L5" i="4" s="1"/>
  <c r="L7" i="4" l="1"/>
  <c r="D7" i="5" s="1"/>
  <c r="L13" i="4"/>
  <c r="L14" i="4" s="1"/>
  <c r="D8" i="5" s="1"/>
  <c r="J13" i="3" l="1"/>
  <c r="J12" i="3"/>
  <c r="J14" i="3" l="1"/>
  <c r="D5" i="5" s="1"/>
  <c r="J5" i="3"/>
  <c r="J6" i="3"/>
  <c r="J7" i="3" l="1"/>
  <c r="D4" i="5" s="1"/>
  <c r="D9" i="5" s="1"/>
</calcChain>
</file>

<file path=xl/sharedStrings.xml><?xml version="1.0" encoding="utf-8"?>
<sst xmlns="http://schemas.openxmlformats.org/spreadsheetml/2006/main" count="93" uniqueCount="47">
  <si>
    <t>מזהה הפנייה לקבלת הצעות:</t>
  </si>
  <si>
    <t>נושא הפנייה לקבלת הצעות:</t>
  </si>
  <si>
    <t>שם הגוף המציע:</t>
  </si>
  <si>
    <t>תאריך:</t>
  </si>
  <si>
    <t>תאריך</t>
  </si>
  <si>
    <t>חתימה וחותמת</t>
  </si>
  <si>
    <t>רכיב</t>
  </si>
  <si>
    <r>
      <rPr>
        <sz val="16"/>
        <color theme="1"/>
        <rFont val="Arial"/>
        <family val="2"/>
        <scheme val="minor"/>
      </rPr>
      <t>מדינת ישראל</t>
    </r>
    <r>
      <rPr>
        <sz val="11"/>
        <color theme="1"/>
        <rFont val="Arial"/>
        <family val="2"/>
        <charset val="177"/>
        <scheme val="minor"/>
      </rPr>
      <t xml:space="preserve">
</t>
    </r>
    <r>
      <rPr>
        <b/>
        <sz val="24"/>
        <color theme="1"/>
        <rFont val="Arial"/>
        <family val="2"/>
        <scheme val="minor"/>
      </rPr>
      <t>משרד המשפטים</t>
    </r>
    <r>
      <rPr>
        <b/>
        <sz val="20"/>
        <color theme="1"/>
        <rFont val="Arial"/>
        <family val="2"/>
        <scheme val="minor"/>
      </rPr>
      <t xml:space="preserve">
</t>
    </r>
    <r>
      <rPr>
        <sz val="16"/>
        <color theme="1"/>
        <rFont val="Arial"/>
        <family val="2"/>
        <scheme val="minor"/>
      </rPr>
      <t>אגף טכנולוגיות דיגיטליות ומידע</t>
    </r>
  </si>
  <si>
    <r>
      <t xml:space="preserve">מזהה הגוף המציע </t>
    </r>
    <r>
      <rPr>
        <sz val="12"/>
        <color theme="1"/>
        <rFont val="Arial"/>
        <family val="2"/>
        <scheme val="minor"/>
      </rPr>
      <t>(ח.פ/ח.צ/ע.מ וכדו')</t>
    </r>
  </si>
  <si>
    <t>חתימה וחותמת:</t>
  </si>
  <si>
    <t>עלות כוללת לצורך השוואת הצעות</t>
  </si>
  <si>
    <t>שם מלא</t>
  </si>
  <si>
    <t>שירותי תמיכה בפתרונות קוד פתוח עבור משרד המשפטים</t>
  </si>
  <si>
    <t>כמות מוערכת לשנה 1</t>
  </si>
  <si>
    <t>כמות מוערכת לשנה 2</t>
  </si>
  <si>
    <t>כמות מוערכת לשנה 3</t>
  </si>
  <si>
    <t>כמות מוערכת לשנה 4</t>
  </si>
  <si>
    <t>כמות מוערכת לשנה 5</t>
  </si>
  <si>
    <t>סעיף במכרז</t>
  </si>
  <si>
    <t>תמחור לפי חבילות תמיכה</t>
  </si>
  <si>
    <t>2.3.2</t>
  </si>
  <si>
    <t xml:space="preserve"> 2.3.2</t>
  </si>
  <si>
    <t>תמחור לפי שרתים</t>
  </si>
  <si>
    <t>מחיר  ליחידה
(₪ לפני מע"מ)</t>
  </si>
  <si>
    <t>תעריף מירבי</t>
  </si>
  <si>
    <t>אחוז הנחה מוצע</t>
  </si>
  <si>
    <t>תעריף לאחר הנחה</t>
  </si>
  <si>
    <t>שעת ארכיטקט בכיר</t>
  </si>
  <si>
    <t>שעת מפתח/ מיישם מוביל</t>
  </si>
  <si>
    <t>סה"כ עלות עבור שנה</t>
  </si>
  <si>
    <t>2.5.3</t>
  </si>
  <si>
    <t>שירותי מומחה עבור פתרונות קוד פתוח שאינם נתמכים על ידי הזוכה</t>
  </si>
  <si>
    <t>אחוז תקורה מוצע</t>
  </si>
  <si>
    <t>תעריף בתוספת תקורה</t>
  </si>
  <si>
    <t>עלות כוללת ל-5 שנים
(₪ לפני מע"מ)</t>
  </si>
  <si>
    <t>שירות תמיכה לפתרון קוד פתוח על גבי שרת בסביבת ייצור</t>
  </si>
  <si>
    <t>שירות תמיכה לפתרון קוד פתוח על גבי שרת בסביבה נמוכות</t>
  </si>
  <si>
    <t>תמיכה שנתית לפתרון קוד פתוח בסביבה נמוכה</t>
  </si>
  <si>
    <t>תמיכה שנתית לפתרון קוד פתוח בסביבת ייצור וגם בסביבה נמוכה</t>
  </si>
  <si>
    <t>עלות כוללת
(₪ לפני מע"מ)</t>
  </si>
  <si>
    <t>תמחור שירותי מומחה</t>
  </si>
  <si>
    <t>שירותי מומחה עבור פתרונות קוד פתוח שנתמכים על ידי הזוכה</t>
  </si>
  <si>
    <t>תמחור שירותי תמיכה</t>
  </si>
  <si>
    <t>שירותי תמיכה שנתית לפתרון קוד פתוח לפי חבילות</t>
  </si>
  <si>
    <t>שירותי תמיכה שנתית לפתרון קוד פתוח לפי שרתים</t>
  </si>
  <si>
    <t>עלו כוללת לצורך השוואת הצעות</t>
  </si>
  <si>
    <t>57-2021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</si>
</sst>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₪&quot;\ #,##0.00"/>
    <numFmt numFmtId="165" formatCode="[$₪-40D]\ #,##0.00;[$₪-40D]\ \-#,##0.00"/>
    <numFmt numFmtId="166" formatCode="0.0%"/>
  </numFmts>
  <fonts count="12" x14ac:knownFonts="1">
    <font>
      <sz val="11"/>
      <color theme="1"/>
      <name val="Arial"/>
      <family val="2"/>
      <charset val="177"/>
      <scheme val="minor"/>
    </font>
    <font>
      <sz val="10"/>
      <color rgb="FF000000"/>
      <name val="Times New Roman"/>
      <family val="1"/>
    </font>
    <font>
      <sz val="1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12"/>
      <name val="Arial"/>
      <family val="2"/>
    </font>
    <font>
      <sz val="14"/>
      <name val="Arial"/>
      <family val="2"/>
    </font>
    <font>
      <b/>
      <u/>
      <sz val="11"/>
      <name val="Arial"/>
      <family val="2"/>
    </font>
    <font>
      <b/>
      <sz val="14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6" fillId="4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top" wrapText="1" readingOrder="2"/>
    </xf>
    <xf numFmtId="0" fontId="2" fillId="0" borderId="0" xfId="0" applyFont="1" applyFill="1" applyBorder="1" applyAlignment="1">
      <alignment horizontal="center" vertical="top" wrapText="1" readingOrder="2"/>
    </xf>
    <xf numFmtId="0" fontId="8" fillId="0" borderId="0" xfId="0" applyFont="1" applyFill="1" applyBorder="1" applyAlignment="1">
      <alignment vertical="center"/>
    </xf>
    <xf numFmtId="0" fontId="9" fillId="2" borderId="2" xfId="0" applyFont="1" applyFill="1" applyBorder="1" applyAlignment="1" applyProtection="1">
      <alignment horizontal="right" vertical="center" wrapText="1"/>
    </xf>
    <xf numFmtId="0" fontId="8" fillId="0" borderId="0" xfId="0" applyFont="1" applyFill="1" applyBorder="1"/>
    <xf numFmtId="0" fontId="9" fillId="2" borderId="2" xfId="0" applyFont="1" applyFill="1" applyBorder="1" applyAlignment="1" applyProtection="1">
      <alignment horizontal="right" vertical="top" wrapText="1"/>
    </xf>
    <xf numFmtId="0" fontId="8" fillId="0" borderId="0" xfId="0" applyFont="1" applyFill="1" applyBorder="1" applyAlignment="1">
      <alignment vertical="top"/>
    </xf>
    <xf numFmtId="0" fontId="0" fillId="0" borderId="0" xfId="0" applyFill="1" applyBorder="1" applyAlignment="1" applyProtection="1">
      <alignment horizontal="right" vertical="top" wrapText="1"/>
      <protection locked="0"/>
    </xf>
    <xf numFmtId="0" fontId="0" fillId="0" borderId="0" xfId="0" applyFill="1" applyBorder="1" applyAlignment="1">
      <alignment vertical="top"/>
    </xf>
    <xf numFmtId="0" fontId="0" fillId="0" borderId="0" xfId="0" applyFill="1"/>
    <xf numFmtId="0" fontId="0" fillId="0" borderId="0" xfId="0" applyBorder="1" applyAlignment="1">
      <alignment vertical="top" wrapText="1" readingOrder="2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Border="1"/>
    <xf numFmtId="0" fontId="5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11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64" fontId="5" fillId="5" borderId="8" xfId="0" applyNumberFormat="1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165" fontId="5" fillId="6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 readingOrder="2"/>
    </xf>
    <xf numFmtId="0" fontId="10" fillId="4" borderId="0" xfId="0" applyFont="1" applyFill="1" applyBorder="1" applyAlignment="1">
      <alignment horizontal="right" wrapText="1" readingOrder="2"/>
    </xf>
    <xf numFmtId="0" fontId="2" fillId="3" borderId="3" xfId="0" applyFont="1" applyFill="1" applyBorder="1" applyAlignment="1">
      <alignment horizontal="center" vertical="top" wrapText="1" readingOrder="2"/>
    </xf>
    <xf numFmtId="0" fontId="2" fillId="3" borderId="4" xfId="0" applyFont="1" applyFill="1" applyBorder="1" applyAlignment="1">
      <alignment horizontal="center" vertical="top" wrapText="1" readingOrder="2"/>
    </xf>
    <xf numFmtId="0" fontId="0" fillId="4" borderId="0" xfId="0" applyFill="1" applyBorder="1" applyAlignment="1">
      <alignment horizontal="right" wrapText="1" readingOrder="2"/>
    </xf>
    <xf numFmtId="0" fontId="6" fillId="5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5" xfId="0" applyBorder="1" applyAlignment="1" applyProtection="1">
      <protection locked="0"/>
    </xf>
    <xf numFmtId="1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49" fontId="9" fillId="0" borderId="2" xfId="0" applyNumberFormat="1" applyFont="1" applyFill="1" applyBorder="1" applyAlignment="1" applyProtection="1">
      <alignment horizontal="right" vertical="center" wrapText="1"/>
      <protection locked="0"/>
    </xf>
    <xf numFmtId="14" fontId="9" fillId="0" borderId="2" xfId="0" applyNumberFormat="1" applyFont="1" applyFill="1" applyBorder="1" applyAlignment="1" applyProtection="1">
      <alignment vertical="center" wrapText="1"/>
      <protection locked="0"/>
    </xf>
    <xf numFmtId="49" fontId="9" fillId="0" borderId="2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139700</xdr:colOff>
      <xdr:row>0</xdr:row>
      <xdr:rowOff>165100</xdr:rowOff>
    </xdr:from>
    <xdr:to>
      <xdr:col>8</xdr:col>
      <xdr:colOff>69850</xdr:colOff>
      <xdr:row>13</xdr:row>
      <xdr:rowOff>902040</xdr:rowOff>
    </xdr:to>
    <xdr:pic>
      <xdr:nvPicPr>
        <xdr:cNvPr id="2" name="תמונה 1" descr="Word‪ - הנחיות לביצוע- אקסל תמחור מכרז שרותי תמיכה קוד פתוח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96" t="33203" r="26520"/>
        <a:stretch/>
      </xdr:blipFill>
      <xdr:spPr>
        <a:xfrm>
          <a:off x="10814640550" y="165100"/>
          <a:ext cx="6534150" cy="4419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1304365</xdr:colOff>
      <xdr:row>16</xdr:row>
      <xdr:rowOff>0</xdr:rowOff>
    </xdr:from>
    <xdr:ext cx="184731" cy="254557"/>
    <xdr:sp macro="" textlink="">
      <xdr:nvSpPr>
        <xdr:cNvPr id="2" name="TextBox 1"/>
        <xdr:cNvSpPr txBox="1"/>
      </xdr:nvSpPr>
      <xdr:spPr>
        <a:xfrm>
          <a:off x="10775491845" y="1987176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he-I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1304365</xdr:colOff>
      <xdr:row>16</xdr:row>
      <xdr:rowOff>0</xdr:rowOff>
    </xdr:from>
    <xdr:ext cx="184731" cy="254557"/>
    <xdr:sp macro="" textlink="">
      <xdr:nvSpPr>
        <xdr:cNvPr id="2" name="TextBox 1"/>
        <xdr:cNvSpPr txBox="1"/>
      </xdr:nvSpPr>
      <xdr:spPr>
        <a:xfrm>
          <a:off x="10988166344" y="5372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he-IL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1304365</xdr:colOff>
      <xdr:row>11</xdr:row>
      <xdr:rowOff>0</xdr:rowOff>
    </xdr:from>
    <xdr:ext cx="184731" cy="254557"/>
    <xdr:sp macro="" textlink="">
      <xdr:nvSpPr>
        <xdr:cNvPr id="2" name="TextBox 1"/>
        <xdr:cNvSpPr txBox="1"/>
      </xdr:nvSpPr>
      <xdr:spPr>
        <a:xfrm>
          <a:off x="10985461244" y="535686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he-IL" sz="1100"/>
        </a:p>
      </xdr:txBody>
    </xdr:sp>
    <xdr:clientData/>
  </xdr:one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F25"/>
  <sheetViews>
    <sheetView showGridLines="0" rightToLeft="1" workbookViewId="0">
      <selection activeCell="C8" sqref="C8"/>
    </sheetView>
  </sheetViews>
  <sheetFormatPr defaultRowHeight="14" x14ac:dyDescent="0.3"/>
  <cols>
    <col min="1" max="1" width="3.6640625" customWidth="1"/>
    <col min="2" max="2" width="34.6640625" style="14" customWidth="1"/>
    <col min="3" max="3" width="36.08203125" style="14" customWidth="1"/>
    <col min="4" max="4" width="3.6640625" customWidth="1"/>
    <col min="5" max="5" width="57" customWidth="1"/>
  </cols>
  <sheetData>
    <row r="1" spans="2:6" ht="14.5" thickBot="1" x14ac:dyDescent="0.35">
      <c r="B1" s="4"/>
      <c r="C1" s="4"/>
    </row>
    <row r="2" spans="2:6" ht="75" customHeight="1" thickBot="1" x14ac:dyDescent="0.35">
      <c r="B2" s="52" t="s">
        <v>7</v>
      </c>
      <c r="C2" s="53"/>
      <c r="E2" s="51"/>
      <c r="F2" s="54"/>
    </row>
    <row r="3" spans="2:6" ht="14.5" customHeight="1" thickBot="1" x14ac:dyDescent="0.35">
      <c r="B3" s="5"/>
      <c r="C3" s="6"/>
      <c r="E3" s="51"/>
      <c r="F3" s="51"/>
    </row>
    <row r="4" spans="2:6" ht="18" customHeight="1" thickBot="1" x14ac:dyDescent="0.35">
      <c r="B4" s="7" t="s">
        <v>0</v>
      </c>
      <c r="C4" s="8" t="s">
        <v>46</v>
      </c>
      <c r="E4" s="51"/>
      <c r="F4" s="51"/>
    </row>
    <row r="5" spans="2:6" ht="16" customHeight="1" thickBot="1" x14ac:dyDescent="0.4">
      <c r="B5" s="9"/>
      <c r="C5" s="4"/>
      <c r="E5" s="51"/>
      <c r="F5" s="51"/>
    </row>
    <row r="6" spans="2:6" ht="35.5" customHeight="1" thickBot="1" x14ac:dyDescent="0.35">
      <c r="B6" s="7" t="s">
        <v>1</v>
      </c>
      <c r="C6" s="10" t="s">
        <v>12</v>
      </c>
    </row>
    <row r="7" spans="2:6" ht="16" customHeight="1" thickBot="1" x14ac:dyDescent="0.4">
      <c r="B7" s="9"/>
      <c r="C7" s="4"/>
      <c r="E7" s="51"/>
      <c r="F7" s="51"/>
    </row>
    <row r="8" spans="2:6" ht="18" customHeight="1" thickBot="1" x14ac:dyDescent="0.35">
      <c r="B8" s="7" t="s">
        <v>2</v>
      </c>
      <c r="C8" s="69"/>
      <c r="E8" s="51"/>
      <c r="F8" s="51"/>
    </row>
    <row r="9" spans="2:6" ht="16" customHeight="1" thickBot="1" x14ac:dyDescent="0.35">
      <c r="B9" s="11"/>
      <c r="C9" s="12"/>
      <c r="E9" s="51"/>
      <c r="F9" s="51"/>
    </row>
    <row r="10" spans="2:6" ht="18" customHeight="1" thickBot="1" x14ac:dyDescent="0.35">
      <c r="B10" s="7" t="s">
        <v>8</v>
      </c>
      <c r="C10" s="69"/>
      <c r="E10" s="51"/>
      <c r="F10" s="51"/>
    </row>
    <row r="11" spans="2:6" ht="16" customHeight="1" thickBot="1" x14ac:dyDescent="0.35">
      <c r="B11" s="11"/>
      <c r="C11" s="12"/>
      <c r="E11" s="51"/>
      <c r="F11" s="51"/>
    </row>
    <row r="12" spans="2:6" ht="18" customHeight="1" thickBot="1" x14ac:dyDescent="0.35">
      <c r="B12" s="7" t="s">
        <v>3</v>
      </c>
      <c r="C12" s="70"/>
      <c r="E12" s="51"/>
      <c r="F12" s="51"/>
    </row>
    <row r="13" spans="2:6" ht="14.5" customHeight="1" thickBot="1" x14ac:dyDescent="0.35">
      <c r="B13" s="13"/>
      <c r="C13" s="13"/>
      <c r="E13" s="51"/>
      <c r="F13" s="51"/>
    </row>
    <row r="14" spans="2:6" ht="87" customHeight="1" thickBot="1" x14ac:dyDescent="0.35">
      <c r="B14" s="11" t="s">
        <v>9</v>
      </c>
      <c r="C14" s="71"/>
      <c r="E14" s="15"/>
      <c r="F14" s="22"/>
    </row>
    <row r="15" spans="2:6" x14ac:dyDescent="0.3">
      <c r="B15" s="4"/>
      <c r="C15" s="13"/>
    </row>
    <row r="16" spans="2:6" x14ac:dyDescent="0.3">
      <c r="B16" s="4"/>
      <c r="C16" s="4"/>
    </row>
    <row r="17" spans="2:3" x14ac:dyDescent="0.3">
      <c r="B17" s="4"/>
      <c r="C17" s="4"/>
    </row>
    <row r="18" spans="2:3" x14ac:dyDescent="0.3">
      <c r="B18" s="4"/>
      <c r="C18" s="4"/>
    </row>
    <row r="19" spans="2:3" x14ac:dyDescent="0.3">
      <c r="B19" s="4"/>
      <c r="C19" s="4"/>
    </row>
    <row r="20" spans="2:3" x14ac:dyDescent="0.3">
      <c r="B20" s="4"/>
      <c r="C20" s="4"/>
    </row>
    <row r="21" spans="2:3" x14ac:dyDescent="0.3">
      <c r="B21" s="4"/>
      <c r="C21" s="4"/>
    </row>
    <row r="22" spans="2:3" x14ac:dyDescent="0.3">
      <c r="B22" s="4"/>
      <c r="C22" s="4"/>
    </row>
    <row r="23" spans="2:3" x14ac:dyDescent="0.3">
      <c r="B23" s="4"/>
      <c r="C23" s="4"/>
    </row>
    <row r="24" spans="2:3" x14ac:dyDescent="0.3">
      <c r="B24" s="4"/>
      <c r="C24" s="4"/>
    </row>
    <row r="25" spans="2:3" x14ac:dyDescent="0.3">
      <c r="B25" s="4"/>
      <c r="C25" s="4"/>
    </row>
  </sheetData>
  <sheetProtection sheet="1" objects="1" scenarios="1"/>
  <mergeCells count="12">
    <mergeCell ref="B2:C2"/>
    <mergeCell ref="E2:F2"/>
    <mergeCell ref="E3:F3"/>
    <mergeCell ref="E5:F5"/>
    <mergeCell ref="E4:F4"/>
    <mergeCell ref="E12:F12"/>
    <mergeCell ref="E13:F13"/>
    <mergeCell ref="E7:F7"/>
    <mergeCell ref="E8:F8"/>
    <mergeCell ref="E9:F9"/>
    <mergeCell ref="E10:F10"/>
    <mergeCell ref="E11:F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O19"/>
  <sheetViews>
    <sheetView showGridLines="0" rightToLeft="1" topLeftCell="A9" zoomScaleNormal="100" workbookViewId="0">
      <selection activeCell="B17" sqref="B17"/>
    </sheetView>
  </sheetViews>
  <sheetFormatPr defaultRowHeight="14" x14ac:dyDescent="0.3"/>
  <cols>
    <col min="1" max="1" width="3.6640625" customWidth="1"/>
    <col min="2" max="2" width="20.6640625" customWidth="1"/>
    <col min="3" max="3" width="53" customWidth="1"/>
    <col min="4" max="4" width="21.5" style="34" customWidth="1"/>
    <col min="5" max="9" width="13.1640625" customWidth="1"/>
    <col min="10" max="10" width="18.6640625" customWidth="1"/>
    <col min="11" max="11" width="3.6640625" customWidth="1"/>
    <col min="12" max="14" width="15.6640625" customWidth="1"/>
    <col min="15" max="15" width="4.58203125" customWidth="1"/>
    <col min="16" max="16" width="21.08203125" customWidth="1"/>
    <col min="17" max="17" width="8.9140625" customWidth="1"/>
  </cols>
  <sheetData>
    <row r="1" spans="2:15" ht="15" customHeight="1" x14ac:dyDescent="0.3"/>
    <row r="2" spans="2:15" s="39" customFormat="1" ht="31.75" customHeight="1" x14ac:dyDescent="0.3">
      <c r="B2" s="56" t="s">
        <v>19</v>
      </c>
      <c r="C2" s="56"/>
      <c r="D2" s="56"/>
      <c r="E2" s="56"/>
      <c r="F2" s="56"/>
      <c r="G2" s="56"/>
      <c r="H2" s="56"/>
      <c r="I2" s="56"/>
      <c r="J2" s="56"/>
      <c r="O2" s="2"/>
    </row>
    <row r="3" spans="2:15" s="4" customFormat="1" ht="5" customHeight="1" x14ac:dyDescent="0.3">
      <c r="C3" s="33"/>
      <c r="D3" s="37"/>
      <c r="O3" s="35"/>
    </row>
    <row r="4" spans="2:15" s="1" customFormat="1" ht="46.5" customHeight="1" x14ac:dyDescent="0.3">
      <c r="B4" s="27" t="s">
        <v>18</v>
      </c>
      <c r="C4" s="27" t="s">
        <v>6</v>
      </c>
      <c r="D4" s="27" t="s">
        <v>23</v>
      </c>
      <c r="E4" s="27" t="s">
        <v>13</v>
      </c>
      <c r="F4" s="27" t="s">
        <v>14</v>
      </c>
      <c r="G4" s="27" t="s">
        <v>15</v>
      </c>
      <c r="H4" s="27" t="s">
        <v>16</v>
      </c>
      <c r="I4" s="27" t="s">
        <v>17</v>
      </c>
      <c r="J4" s="27" t="s">
        <v>34</v>
      </c>
      <c r="K4" s="2"/>
      <c r="L4" s="2"/>
    </row>
    <row r="5" spans="2:15" s="1" customFormat="1" ht="30" customHeight="1" x14ac:dyDescent="0.3">
      <c r="B5" s="31" t="s">
        <v>20</v>
      </c>
      <c r="C5" s="38" t="s">
        <v>38</v>
      </c>
      <c r="D5" s="63">
        <v>0</v>
      </c>
      <c r="E5" s="16">
        <v>9</v>
      </c>
      <c r="F5" s="16">
        <v>14</v>
      </c>
      <c r="G5" s="16">
        <v>16</v>
      </c>
      <c r="H5" s="16">
        <v>19</v>
      </c>
      <c r="I5" s="16">
        <v>23</v>
      </c>
      <c r="J5" s="17">
        <f>D5*(E5+F5+G5+H5+I5)</f>
        <v>0</v>
      </c>
      <c r="K5" s="2"/>
      <c r="L5" s="2"/>
    </row>
    <row r="6" spans="2:15" s="1" customFormat="1" ht="30" customHeight="1" x14ac:dyDescent="0.3">
      <c r="B6" s="31" t="s">
        <v>21</v>
      </c>
      <c r="C6" s="38" t="s">
        <v>37</v>
      </c>
      <c r="D6" s="63">
        <v>0</v>
      </c>
      <c r="E6" s="16">
        <v>1</v>
      </c>
      <c r="F6" s="16">
        <v>3</v>
      </c>
      <c r="G6" s="16">
        <v>3</v>
      </c>
      <c r="H6" s="16">
        <v>4</v>
      </c>
      <c r="I6" s="16">
        <v>4</v>
      </c>
      <c r="J6" s="17">
        <f>D6*(E6+F6+G6+H6+I6)</f>
        <v>0</v>
      </c>
      <c r="K6" s="2"/>
      <c r="L6" s="2"/>
    </row>
    <row r="7" spans="2:15" s="1" customFormat="1" ht="27" customHeight="1" x14ac:dyDescent="0.3">
      <c r="B7" s="23"/>
      <c r="C7" s="23"/>
      <c r="E7" s="42"/>
      <c r="F7" s="42"/>
      <c r="G7" s="55" t="s">
        <v>10</v>
      </c>
      <c r="H7" s="55"/>
      <c r="I7" s="55"/>
      <c r="J7" s="41">
        <f>J6+J5</f>
        <v>0</v>
      </c>
      <c r="L7" s="2"/>
    </row>
    <row r="8" spans="2:15" s="1" customFormat="1" ht="22.25" customHeight="1" x14ac:dyDescent="0.3">
      <c r="B8" s="23"/>
      <c r="C8" s="23"/>
      <c r="D8" s="24"/>
      <c r="E8" s="24"/>
      <c r="F8" s="24"/>
      <c r="G8" s="24"/>
      <c r="H8" s="24"/>
      <c r="I8" s="24"/>
      <c r="J8" s="24"/>
      <c r="K8" s="2"/>
      <c r="L8" s="2"/>
    </row>
    <row r="9" spans="2:15" s="39" customFormat="1" ht="31.75" customHeight="1" x14ac:dyDescent="0.3">
      <c r="B9" s="56" t="s">
        <v>22</v>
      </c>
      <c r="C9" s="56"/>
      <c r="D9" s="56"/>
      <c r="E9" s="56"/>
      <c r="F9" s="56"/>
      <c r="G9" s="56"/>
      <c r="H9" s="56"/>
      <c r="I9" s="56"/>
      <c r="J9" s="56"/>
      <c r="O9" s="2"/>
    </row>
    <row r="10" spans="2:15" s="32" customFormat="1" ht="5" customHeight="1" x14ac:dyDescent="0.3">
      <c r="B10" s="22"/>
      <c r="C10" s="33"/>
      <c r="D10" s="19"/>
      <c r="E10" s="22"/>
      <c r="F10" s="22"/>
      <c r="G10" s="22"/>
      <c r="H10" s="22"/>
      <c r="I10" s="22"/>
      <c r="J10" s="22"/>
      <c r="K10" s="2"/>
      <c r="L10" s="2"/>
    </row>
    <row r="11" spans="2:15" s="1" customFormat="1" ht="46.5" customHeight="1" x14ac:dyDescent="0.3">
      <c r="B11" s="27" t="s">
        <v>18</v>
      </c>
      <c r="C11" s="27" t="s">
        <v>6</v>
      </c>
      <c r="D11" s="27" t="s">
        <v>23</v>
      </c>
      <c r="E11" s="27" t="s">
        <v>13</v>
      </c>
      <c r="F11" s="27" t="s">
        <v>14</v>
      </c>
      <c r="G11" s="27" t="s">
        <v>15</v>
      </c>
      <c r="H11" s="27" t="s">
        <v>16</v>
      </c>
      <c r="I11" s="27" t="s">
        <v>17</v>
      </c>
      <c r="J11" s="27" t="s">
        <v>34</v>
      </c>
      <c r="K11" s="2"/>
      <c r="L11" s="2"/>
    </row>
    <row r="12" spans="2:15" s="1" customFormat="1" ht="30" customHeight="1" x14ac:dyDescent="0.3">
      <c r="B12" s="31" t="s">
        <v>20</v>
      </c>
      <c r="C12" s="38" t="s">
        <v>35</v>
      </c>
      <c r="D12" s="63">
        <v>0</v>
      </c>
      <c r="E12" s="16">
        <v>27</v>
      </c>
      <c r="F12" s="16">
        <v>53</v>
      </c>
      <c r="G12" s="16">
        <v>99</v>
      </c>
      <c r="H12" s="16">
        <v>163</v>
      </c>
      <c r="I12" s="16">
        <v>213</v>
      </c>
      <c r="J12" s="17">
        <f>D12*(E12+F12+G12+H12+I12)</f>
        <v>0</v>
      </c>
      <c r="K12" s="2"/>
      <c r="L12" s="2"/>
    </row>
    <row r="13" spans="2:15" s="1" customFormat="1" ht="30" customHeight="1" x14ac:dyDescent="0.3">
      <c r="B13" s="31" t="s">
        <v>21</v>
      </c>
      <c r="C13" s="38" t="s">
        <v>36</v>
      </c>
      <c r="D13" s="63">
        <v>0</v>
      </c>
      <c r="E13" s="16">
        <v>35</v>
      </c>
      <c r="F13" s="16">
        <v>78</v>
      </c>
      <c r="G13" s="16">
        <v>113</v>
      </c>
      <c r="H13" s="16">
        <v>150</v>
      </c>
      <c r="I13" s="16">
        <v>159</v>
      </c>
      <c r="J13" s="17">
        <f>D13*(E13+F13+G13+H13+I13)</f>
        <v>0</v>
      </c>
      <c r="K13" s="2"/>
      <c r="L13" s="2"/>
    </row>
    <row r="14" spans="2:15" s="1" customFormat="1" ht="27" customHeight="1" x14ac:dyDescent="0.3">
      <c r="B14" s="23"/>
      <c r="C14" s="23"/>
      <c r="E14" s="42"/>
      <c r="F14" s="42"/>
      <c r="G14" s="55" t="s">
        <v>10</v>
      </c>
      <c r="H14" s="55"/>
      <c r="I14" s="55"/>
      <c r="J14" s="41">
        <f>J13+J12</f>
        <v>0</v>
      </c>
      <c r="L14" s="2"/>
    </row>
    <row r="15" spans="2:15" s="1" customFormat="1" ht="10" customHeight="1" x14ac:dyDescent="0.3">
      <c r="F15" s="24"/>
      <c r="G15" s="24"/>
      <c r="H15" s="24"/>
      <c r="I15" s="24"/>
      <c r="J15" s="24"/>
      <c r="K15" s="2"/>
      <c r="L15" s="2"/>
    </row>
    <row r="16" spans="2:15" ht="36.65" customHeight="1" x14ac:dyDescent="0.3">
      <c r="B16" s="25" t="s">
        <v>4</v>
      </c>
      <c r="C16" s="25" t="s">
        <v>11</v>
      </c>
      <c r="D16" s="47" t="s">
        <v>5</v>
      </c>
      <c r="H16" s="21"/>
      <c r="I16" s="21"/>
    </row>
    <row r="17" spans="2:12" ht="50" customHeight="1" x14ac:dyDescent="0.3">
      <c r="B17" s="66"/>
      <c r="C17" s="65"/>
      <c r="D17" s="64"/>
    </row>
    <row r="18" spans="2:12" ht="30" customHeight="1" x14ac:dyDescent="0.3">
      <c r="B18" s="3"/>
      <c r="G18" s="20"/>
      <c r="H18" s="20"/>
      <c r="I18" s="3"/>
      <c r="J18" s="3"/>
      <c r="K18" s="3"/>
      <c r="L18" s="3"/>
    </row>
    <row r="19" spans="2:12" ht="40" customHeight="1" x14ac:dyDescent="0.3">
      <c r="G19" s="19"/>
      <c r="H19" s="19"/>
    </row>
  </sheetData>
  <sheetProtection sheet="1" objects="1" scenarios="1"/>
  <mergeCells count="4">
    <mergeCell ref="G14:I14"/>
    <mergeCell ref="B2:J2"/>
    <mergeCell ref="G7:I7"/>
    <mergeCell ref="B9:J9"/>
  </mergeCells>
  <dataValidations count="1">
    <dataValidation allowBlank="1" showInputMessage="1" showErrorMessage="1" promptTitle="שים לב!" prompt="יש לתמחר רק אחד משני מודלי התמחור:_x000a_או תמחור לפי חבילות_x000a_או תמחור לפי שרתים" sqref="D5:D6 D12:D13"/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O17"/>
  <sheetViews>
    <sheetView showGridLines="0" rightToLeft="1" tabSelected="1" workbookViewId="0">
      <selection activeCell="B17" sqref="B17"/>
    </sheetView>
  </sheetViews>
  <sheetFormatPr defaultRowHeight="14" x14ac:dyDescent="0.3"/>
  <cols>
    <col min="1" max="1" width="3.6640625" customWidth="1"/>
    <col min="2" max="2" width="20.6640625" customWidth="1"/>
    <col min="3" max="3" width="26" customWidth="1"/>
    <col min="4" max="4" width="21.33203125" customWidth="1"/>
    <col min="5" max="5" width="11.83203125" customWidth="1"/>
    <col min="6" max="11" width="13.1640625" customWidth="1"/>
    <col min="12" max="12" width="18.9140625" customWidth="1"/>
    <col min="13" max="13" width="3.6640625" customWidth="1"/>
  </cols>
  <sheetData>
    <row r="1" spans="2:15" ht="15" customHeight="1" x14ac:dyDescent="0.3"/>
    <row r="2" spans="2:15" s="39" customFormat="1" ht="31.75" customHeight="1" x14ac:dyDescent="0.3">
      <c r="B2" s="56" t="s">
        <v>41</v>
      </c>
      <c r="C2" s="56"/>
      <c r="D2" s="56"/>
      <c r="E2" s="56"/>
      <c r="F2" s="56"/>
      <c r="G2" s="56"/>
      <c r="H2" s="56"/>
      <c r="I2" s="56"/>
      <c r="J2" s="56"/>
      <c r="K2" s="56"/>
      <c r="L2" s="56"/>
      <c r="O2" s="2"/>
    </row>
    <row r="3" spans="2:15" s="22" customFormat="1" ht="5" customHeight="1" x14ac:dyDescent="0.3">
      <c r="B3" s="4"/>
      <c r="C3" s="43"/>
      <c r="D3" s="4"/>
      <c r="E3" s="4"/>
      <c r="F3" s="4"/>
      <c r="G3" s="4"/>
      <c r="H3" s="4"/>
      <c r="I3" s="4"/>
      <c r="J3" s="4"/>
      <c r="K3" s="4"/>
      <c r="L3" s="4"/>
    </row>
    <row r="4" spans="2:15" ht="31" x14ac:dyDescent="0.3">
      <c r="B4" s="26" t="s">
        <v>18</v>
      </c>
      <c r="C4" s="26" t="s">
        <v>6</v>
      </c>
      <c r="D4" s="26" t="s">
        <v>24</v>
      </c>
      <c r="E4" s="28" t="s">
        <v>25</v>
      </c>
      <c r="F4" s="26" t="s">
        <v>26</v>
      </c>
      <c r="G4" s="26" t="s">
        <v>13</v>
      </c>
      <c r="H4" s="26" t="s">
        <v>14</v>
      </c>
      <c r="I4" s="26" t="s">
        <v>15</v>
      </c>
      <c r="J4" s="26" t="s">
        <v>16</v>
      </c>
      <c r="K4" s="26" t="s">
        <v>17</v>
      </c>
      <c r="L4" s="26" t="s">
        <v>34</v>
      </c>
    </row>
    <row r="5" spans="2:15" ht="30" customHeight="1" x14ac:dyDescent="0.3">
      <c r="B5" s="31" t="s">
        <v>30</v>
      </c>
      <c r="C5" s="29" t="s">
        <v>27</v>
      </c>
      <c r="D5" s="45">
        <v>354</v>
      </c>
      <c r="E5" s="67">
        <v>0</v>
      </c>
      <c r="F5" s="45">
        <f>D5*(1-E5)</f>
        <v>354</v>
      </c>
      <c r="G5" s="16">
        <v>450</v>
      </c>
      <c r="H5" s="16">
        <v>450</v>
      </c>
      <c r="I5" s="16">
        <v>500</v>
      </c>
      <c r="J5" s="16">
        <v>500</v>
      </c>
      <c r="K5" s="16">
        <v>500</v>
      </c>
      <c r="L5" s="17">
        <f>F5*(G5+H5+I5+J5+K5)</f>
        <v>849600</v>
      </c>
    </row>
    <row r="6" spans="2:15" ht="30" customHeight="1" x14ac:dyDescent="0.3">
      <c r="B6" s="31" t="s">
        <v>30</v>
      </c>
      <c r="C6" s="30" t="s">
        <v>28</v>
      </c>
      <c r="D6" s="45">
        <v>300</v>
      </c>
      <c r="E6" s="67">
        <v>0</v>
      </c>
      <c r="F6" s="45">
        <f>D6*(1-E6)</f>
        <v>300</v>
      </c>
      <c r="G6" s="16">
        <v>300</v>
      </c>
      <c r="H6" s="16">
        <v>300</v>
      </c>
      <c r="I6" s="16">
        <v>500</v>
      </c>
      <c r="J6" s="16">
        <v>500</v>
      </c>
      <c r="K6" s="16">
        <v>500</v>
      </c>
      <c r="L6" s="17">
        <f>F6*(G6+H6+I6+J6+K6)</f>
        <v>630000</v>
      </c>
    </row>
    <row r="7" spans="2:15" s="3" customFormat="1" ht="30" customHeight="1" x14ac:dyDescent="0.3">
      <c r="G7" s="42"/>
      <c r="H7" s="42"/>
      <c r="I7" s="57" t="s">
        <v>29</v>
      </c>
      <c r="J7" s="57"/>
      <c r="K7" s="57"/>
      <c r="L7" s="18">
        <f>SUM(L5:L6)</f>
        <v>1479600</v>
      </c>
    </row>
    <row r="9" spans="2:15" s="39" customFormat="1" ht="31.75" customHeight="1" x14ac:dyDescent="0.3">
      <c r="B9" s="56" t="s">
        <v>31</v>
      </c>
      <c r="C9" s="56"/>
      <c r="D9" s="56"/>
      <c r="E9" s="56"/>
      <c r="F9" s="56"/>
      <c r="G9" s="56"/>
      <c r="H9" s="56"/>
      <c r="I9" s="56"/>
      <c r="J9" s="56"/>
      <c r="K9" s="56"/>
      <c r="L9" s="56"/>
      <c r="O9" s="2"/>
    </row>
    <row r="10" spans="2:15" s="4" customFormat="1" ht="5" customHeight="1" x14ac:dyDescent="0.3">
      <c r="C10" s="43"/>
      <c r="D10" s="44"/>
      <c r="E10" s="44"/>
    </row>
    <row r="11" spans="2:15" ht="46.5" x14ac:dyDescent="0.3">
      <c r="B11" s="26" t="s">
        <v>18</v>
      </c>
      <c r="C11" s="26" t="s">
        <v>6</v>
      </c>
      <c r="D11" s="26" t="s">
        <v>24</v>
      </c>
      <c r="E11" s="28" t="s">
        <v>32</v>
      </c>
      <c r="F11" s="26" t="s">
        <v>33</v>
      </c>
      <c r="G11" s="26" t="s">
        <v>13</v>
      </c>
      <c r="H11" s="26" t="s">
        <v>14</v>
      </c>
      <c r="I11" s="26" t="s">
        <v>15</v>
      </c>
      <c r="J11" s="26" t="s">
        <v>16</v>
      </c>
      <c r="K11" s="26" t="s">
        <v>17</v>
      </c>
      <c r="L11" s="26" t="s">
        <v>34</v>
      </c>
    </row>
    <row r="12" spans="2:15" ht="30" customHeight="1" x14ac:dyDescent="0.3">
      <c r="B12" s="31">
        <v>2.6</v>
      </c>
      <c r="C12" s="29" t="s">
        <v>27</v>
      </c>
      <c r="D12" s="45">
        <v>354</v>
      </c>
      <c r="E12" s="67">
        <v>0</v>
      </c>
      <c r="F12" s="45">
        <f>D12*(1+E12)</f>
        <v>354</v>
      </c>
      <c r="G12" s="16">
        <v>50</v>
      </c>
      <c r="H12" s="16">
        <v>50</v>
      </c>
      <c r="I12" s="16">
        <v>70</v>
      </c>
      <c r="J12" s="16">
        <v>70</v>
      </c>
      <c r="K12" s="16">
        <v>70</v>
      </c>
      <c r="L12" s="17">
        <f>F12*(G12+H12+I12+J12+K12)</f>
        <v>109740</v>
      </c>
    </row>
    <row r="13" spans="2:15" ht="30" customHeight="1" x14ac:dyDescent="0.3">
      <c r="B13" s="31">
        <v>2.6</v>
      </c>
      <c r="C13" s="30" t="s">
        <v>28</v>
      </c>
      <c r="D13" s="45">
        <v>300</v>
      </c>
      <c r="E13" s="67">
        <v>0</v>
      </c>
      <c r="F13" s="45">
        <f>D13*(1+E13)</f>
        <v>300</v>
      </c>
      <c r="G13" s="16">
        <v>50</v>
      </c>
      <c r="H13" s="16">
        <v>50</v>
      </c>
      <c r="I13" s="16">
        <v>70</v>
      </c>
      <c r="J13" s="16">
        <v>70</v>
      </c>
      <c r="K13" s="16">
        <v>70</v>
      </c>
      <c r="L13" s="17">
        <f>F13*(G13+H13+I13+J13+K13)</f>
        <v>93000</v>
      </c>
    </row>
    <row r="14" spans="2:15" ht="30" customHeight="1" x14ac:dyDescent="0.3">
      <c r="G14" s="42"/>
      <c r="H14" s="42"/>
      <c r="I14" s="55" t="s">
        <v>29</v>
      </c>
      <c r="J14" s="55"/>
      <c r="K14" s="55"/>
      <c r="L14" s="40">
        <f>SUM(L12:L13)</f>
        <v>202740</v>
      </c>
    </row>
    <row r="15" spans="2:15" ht="10" customHeight="1" x14ac:dyDescent="0.3"/>
    <row r="16" spans="2:15" ht="36.65" customHeight="1" x14ac:dyDescent="0.3">
      <c r="B16" s="47" t="s">
        <v>4</v>
      </c>
      <c r="C16" s="48" t="s">
        <v>11</v>
      </c>
      <c r="D16" s="47" t="s">
        <v>5</v>
      </c>
      <c r="H16" s="21"/>
      <c r="I16" s="21"/>
    </row>
    <row r="17" spans="2:4" ht="50" customHeight="1" x14ac:dyDescent="0.3">
      <c r="B17" s="64"/>
      <c r="C17" s="66"/>
      <c r="D17" s="68"/>
    </row>
  </sheetData>
  <sheetProtection sheet="1" objects="1" scenarios="1"/>
  <mergeCells count="4">
    <mergeCell ref="B2:L2"/>
    <mergeCell ref="B9:L9"/>
    <mergeCell ref="I7:K7"/>
    <mergeCell ref="I14:K14"/>
  </mergeCells>
  <dataValidations count="7">
    <dataValidation operator="lessThanOrEqual" allowBlank="1" showErrorMessage="1" errorTitle="שגיאה" error="הסכום המוצע אינו בהתאם לדרישה במכרז" promptTitle="הארה" prompt="אחוז ההנחה המוצע לא יעלה על 15%" sqref="F6"/>
    <dataValidation operator="lessThanOrEqual" allowBlank="1" showErrorMessage="1" errorTitle="שגיאה" error="הסכום המוצע אינו בהתאם לדרישה במכרז" promptTitle="הארה" prompt="אחוז ההנחה המוצע לא יעלה על 15%." sqref="F5 F12"/>
    <dataValidation type="decimal" errorStyle="warning" operator="lessThanOrEqual" allowBlank="1" showInputMessage="1" showErrorMessage="1" errorTitle="שגיאה" error="הסכום המוצע אינו בהתאם לדרישה במכרז" promptTitle="הארה" prompt="אחוז ההנחה המוצע לא יעלה על 25%." sqref="E5">
      <formula1>0.25</formula1>
    </dataValidation>
    <dataValidation type="decimal" errorStyle="warning" operator="lessThanOrEqual" allowBlank="1" showInputMessage="1" showErrorMessage="1" errorTitle="שגיאה" error="הסכום המוצע אינו בהתאם לדרישה במכרז" promptTitle="הארה" prompt="אחוז ההנחה המוצע לא יעלה על 25%" sqref="E6">
      <formula1>0.25</formula1>
    </dataValidation>
    <dataValidation type="decimal" errorStyle="warning" operator="lessThanOrEqual" allowBlank="1" showInputMessage="1" showErrorMessage="1" errorTitle="שגיאה" error="הסכום המוצע אינו בהתאם לדרישה במכרז" promptTitle="הארה" prompt="אחוז התקורה המוצע לא יעלה על 25%." sqref="E12">
      <formula1>0.25</formula1>
    </dataValidation>
    <dataValidation operator="lessThanOrEqual" allowBlank="1" showInputMessage="1" showErrorMessage="1" errorTitle="שגיאה" error="הסכום המוצע אינו בהתאם לדרישה במכרז" promptTitle="הארה" prompt="אחוז התקורה המוצע לא יעלה על 50%" sqref="F13"/>
    <dataValidation type="decimal" errorStyle="warning" operator="lessThanOrEqual" allowBlank="1" showInputMessage="1" showErrorMessage="1" errorTitle="שגיאה" error="הסכום המוצע אינו בהתאם לדרישה במכרז" promptTitle="הארה" prompt="אחוז התקורה המוצע לא יעלה על 25%" sqref="E13">
      <formula1>0.25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L12"/>
  <sheetViews>
    <sheetView showGridLines="0" rightToLeft="1" topLeftCell="A3" workbookViewId="0">
      <selection activeCell="D12" sqref="D12"/>
    </sheetView>
  </sheetViews>
  <sheetFormatPr defaultRowHeight="14" x14ac:dyDescent="0.3"/>
  <cols>
    <col min="1" max="1" width="3.6640625" customWidth="1"/>
    <col min="2" max="2" width="20.6640625" customWidth="1"/>
    <col min="3" max="3" width="56.9140625" customWidth="1"/>
    <col min="4" max="4" width="17.4140625" customWidth="1"/>
    <col min="5" max="5" width="3.6640625" customWidth="1"/>
  </cols>
  <sheetData>
    <row r="2" spans="2:12" ht="31" x14ac:dyDescent="0.3">
      <c r="B2" s="49" t="s">
        <v>18</v>
      </c>
      <c r="C2" s="26" t="s">
        <v>6</v>
      </c>
      <c r="D2" s="26" t="s">
        <v>39</v>
      </c>
      <c r="E2" s="36"/>
      <c r="F2" s="36"/>
      <c r="G2" s="36"/>
      <c r="H2" s="36"/>
      <c r="I2" s="36"/>
      <c r="J2" s="36"/>
      <c r="K2" s="36"/>
      <c r="L2" s="36"/>
    </row>
    <row r="3" spans="2:12" s="39" customFormat="1" ht="20" customHeight="1" x14ac:dyDescent="0.3">
      <c r="B3" s="60" t="s">
        <v>42</v>
      </c>
      <c r="C3" s="61"/>
      <c r="D3" s="62"/>
      <c r="E3" s="46"/>
      <c r="F3" s="46"/>
      <c r="G3" s="46"/>
      <c r="H3" s="46"/>
      <c r="I3" s="46"/>
      <c r="J3" s="46"/>
      <c r="K3" s="46"/>
      <c r="L3" s="46"/>
    </row>
    <row r="4" spans="2:12" ht="30" customHeight="1" x14ac:dyDescent="0.3">
      <c r="B4" s="50" t="s">
        <v>20</v>
      </c>
      <c r="C4" s="38" t="s">
        <v>43</v>
      </c>
      <c r="D4" s="45">
        <f>'תמחור שירותי תמיכה'!J7</f>
        <v>0</v>
      </c>
      <c r="E4" s="36"/>
      <c r="F4" s="36"/>
      <c r="G4" s="36"/>
      <c r="H4" s="36"/>
      <c r="I4" s="36"/>
      <c r="J4" s="36"/>
      <c r="K4" s="36"/>
      <c r="L4" s="36"/>
    </row>
    <row r="5" spans="2:12" ht="30" customHeight="1" x14ac:dyDescent="0.3">
      <c r="B5" s="50" t="s">
        <v>20</v>
      </c>
      <c r="C5" s="38" t="s">
        <v>44</v>
      </c>
      <c r="D5" s="45">
        <f>'תמחור שירותי תמיכה'!J14</f>
        <v>0</v>
      </c>
      <c r="E5" s="36"/>
      <c r="F5" s="36"/>
      <c r="G5" s="36"/>
      <c r="H5" s="36"/>
      <c r="I5" s="36"/>
      <c r="J5" s="36"/>
      <c r="K5" s="36"/>
      <c r="L5" s="36"/>
    </row>
    <row r="6" spans="2:12" s="39" customFormat="1" ht="20" customHeight="1" x14ac:dyDescent="0.3">
      <c r="B6" s="60" t="s">
        <v>40</v>
      </c>
      <c r="C6" s="61"/>
      <c r="D6" s="62"/>
      <c r="E6" s="46"/>
      <c r="F6" s="46"/>
      <c r="G6" s="46"/>
      <c r="H6" s="46"/>
      <c r="I6" s="46"/>
      <c r="J6" s="46"/>
      <c r="K6" s="46"/>
      <c r="L6" s="46"/>
    </row>
    <row r="7" spans="2:12" ht="30" customHeight="1" x14ac:dyDescent="0.3">
      <c r="B7" s="50" t="s">
        <v>30</v>
      </c>
      <c r="C7" s="29" t="s">
        <v>41</v>
      </c>
      <c r="D7" s="45">
        <f>'תמחור שירותי מומחה'!L7</f>
        <v>1479600</v>
      </c>
      <c r="E7" s="36"/>
      <c r="F7" s="36"/>
      <c r="G7" s="36"/>
      <c r="H7" s="36"/>
      <c r="I7" s="36"/>
      <c r="J7" s="36"/>
      <c r="K7" s="36"/>
      <c r="L7" s="36"/>
    </row>
    <row r="8" spans="2:12" ht="30" customHeight="1" x14ac:dyDescent="0.3">
      <c r="B8" s="50">
        <v>2.6</v>
      </c>
      <c r="C8" s="29" t="s">
        <v>31</v>
      </c>
      <c r="D8" s="45">
        <f>'תמחור שירותי מומחה'!L14</f>
        <v>202740</v>
      </c>
      <c r="E8" s="36"/>
      <c r="F8" s="36"/>
      <c r="G8" s="36"/>
      <c r="H8" s="36"/>
      <c r="I8" s="36"/>
      <c r="J8" s="36"/>
      <c r="K8" s="36"/>
      <c r="L8" s="36"/>
    </row>
    <row r="9" spans="2:12" ht="30.65" customHeight="1" x14ac:dyDescent="0.3">
      <c r="B9" s="58" t="s">
        <v>45</v>
      </c>
      <c r="C9" s="59"/>
      <c r="D9" s="40">
        <f>D4+D5+D7+D8</f>
        <v>1682340</v>
      </c>
      <c r="E9" s="36"/>
      <c r="F9" s="36"/>
      <c r="G9" s="36"/>
      <c r="H9" s="36"/>
      <c r="I9" s="36"/>
      <c r="J9" s="36"/>
      <c r="K9" s="36"/>
      <c r="L9" s="36"/>
    </row>
    <row r="10" spans="2:12" x14ac:dyDescent="0.3">
      <c r="B10" s="37"/>
      <c r="C10" s="37"/>
      <c r="D10" s="37"/>
      <c r="E10" s="36"/>
      <c r="F10" s="36"/>
      <c r="G10" s="36"/>
      <c r="H10" s="36"/>
      <c r="I10" s="36"/>
      <c r="J10" s="36"/>
      <c r="K10" s="36"/>
      <c r="L10" s="36"/>
    </row>
    <row r="11" spans="2:12" ht="30" customHeight="1" x14ac:dyDescent="0.3">
      <c r="B11" s="48" t="s">
        <v>4</v>
      </c>
      <c r="C11" s="27" t="s">
        <v>11</v>
      </c>
      <c r="D11" s="27" t="s">
        <v>5</v>
      </c>
      <c r="E11" s="36"/>
      <c r="F11" s="36"/>
      <c r="G11" s="36"/>
      <c r="H11" s="36"/>
      <c r="I11" s="36"/>
      <c r="J11" s="36"/>
    </row>
    <row r="12" spans="2:12" ht="50" customHeight="1" x14ac:dyDescent="0.3">
      <c r="B12" s="65"/>
      <c r="C12" s="64"/>
      <c r="D12" s="64"/>
      <c r="E12" s="36"/>
      <c r="F12" s="36"/>
      <c r="G12" s="36"/>
      <c r="H12" s="36"/>
      <c r="I12" s="36"/>
      <c r="J12" s="36"/>
    </row>
  </sheetData>
  <sheetProtection sheet="1" objects="1" scenarios="1"/>
  <mergeCells count="3">
    <mergeCell ref="B9:C9"/>
    <mergeCell ref="B6:D6"/>
    <mergeCell ref="B3:D3"/>
  </mergeCells>
  <dataValidations count="1">
    <dataValidation allowBlank="1" showErrorMessage="1" promptTitle="שים לב!" prompt="יש לתמחר רק אחד משני מודלי התמחור:_x000a_או תמחור לפי חבילות_x000a_או תמחור לפי שרתים" sqref="D4:D5"/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34FFD7AE09D72A4A84EE8002A75EC75F" ma:contentTypeVersion="1" ma:contentTypeDescription="צור מסמך חדש." ma:contentTypeScope="" ma:versionID="9411cc398c34dfbca6df58eeed23370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7d9a4f930959049207f15a5cd62002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00D60B-F998-4271-9D94-776A9AA61B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F9B868-80F8-43F6-8008-22B931CE6C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FCDCB1-367B-47A0-90C3-F5A99AEEFEF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שער</vt:lpstr>
      <vt:lpstr>תמחור שירותי תמיכה</vt:lpstr>
      <vt:lpstr>תמחור שירותי מומחה</vt:lpstr>
      <vt:lpstr>עלות כוללת להשוואת הצעות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תבנית הצעת מחיר מעודכנת מכרז פומבי 56.2019 אספקה התקנה ותחזוקה של תוכנות בינה עסקית QlikSense ו Tableau</dc:title>
  <dc:creator>Noa Ashkenazy</dc:creator>
  <cp:lastModifiedBy>Noa Ashkenazy</cp:lastModifiedBy>
  <dcterms:created xsi:type="dcterms:W3CDTF">2019-08-25T11:47:35Z</dcterms:created>
  <dcterms:modified xsi:type="dcterms:W3CDTF">2021-10-07T09:24:04Z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0x01010034FFD7AE09D72A4A84EE8002A75EC75F</vt:lpwstr>
  </property>
</Properties>
</file>